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<sst xmlns="http://schemas.openxmlformats.org/spreadsheetml/2006/main" count="317" uniqueCount="69">
  <si>
    <t>Tip decont</t>
  </si>
  <si>
    <t>Numele calendarului</t>
  </si>
  <si>
    <t>Data eliberării</t>
  </si>
  <si>
    <t>Cod partener</t>
  </si>
  <si>
    <t>Nume partener</t>
  </si>
  <si>
    <t>Valoare de decontat</t>
  </si>
  <si>
    <t>Număr contract furnizor</t>
  </si>
  <si>
    <t>Valoare realizată</t>
  </si>
  <si>
    <t>Tip</t>
  </si>
  <si>
    <t>Spitalicesc</t>
  </si>
  <si>
    <t>TRIM I 2016 SPT CAS-MS</t>
  </si>
  <si>
    <t>21-04-2016</t>
  </si>
  <si>
    <t>MS01</t>
  </si>
  <si>
    <t>SPITALUL CLINIC JUDEȚEAN DE URGENȚĂ TÂRGU MUREȘ</t>
  </si>
  <si>
    <t>1/173</t>
  </si>
  <si>
    <t>cronici</t>
  </si>
  <si>
    <t>spitalizare de zi</t>
  </si>
  <si>
    <t>MS02</t>
  </si>
  <si>
    <t>SPITALUL CLINIC JUDETEAN MURES</t>
  </si>
  <si>
    <t>13/173</t>
  </si>
  <si>
    <t>DRG</t>
  </si>
  <si>
    <t>paliativ</t>
  </si>
  <si>
    <t>MS05</t>
  </si>
  <si>
    <t>SPITALUL ORASENESC "DR.VALER RUSSU"LUDUS</t>
  </si>
  <si>
    <t>5/173</t>
  </si>
  <si>
    <t>MS06</t>
  </si>
  <si>
    <t>SPITALUL MUNICIPAL "DR.EUGEN NICOARA" REGHIN</t>
  </si>
  <si>
    <t>2/173</t>
  </si>
  <si>
    <t>MS07</t>
  </si>
  <si>
    <t>SPITALUL MUNICIPAL " DR.GHEORGHE MARINESCU" TARNAVENI</t>
  </si>
  <si>
    <t>3/173</t>
  </si>
  <si>
    <t>MS11</t>
  </si>
  <si>
    <t>SPITALUL ORASENESC SG. DE PADURE</t>
  </si>
  <si>
    <t>9/173</t>
  </si>
  <si>
    <t>MS15</t>
  </si>
  <si>
    <t>S.C. ADRIA MED SRL</t>
  </si>
  <si>
    <t>11/173</t>
  </si>
  <si>
    <t>MS16</t>
  </si>
  <si>
    <t>SC CENTRUL MEDICAL TOP MED SRL</t>
  </si>
  <si>
    <t>12/173</t>
  </si>
  <si>
    <t>MS18</t>
  </si>
  <si>
    <t>S.C. CARDIOMED S.R.L.</t>
  </si>
  <si>
    <t>16/173</t>
  </si>
  <si>
    <t>MS19</t>
  </si>
  <si>
    <t>SC NOVA VITA HOSPITAL SA</t>
  </si>
  <si>
    <t>15/173</t>
  </si>
  <si>
    <t>MS20</t>
  </si>
  <si>
    <t>SC COSAMEXT SRL</t>
  </si>
  <si>
    <t>17/173</t>
  </si>
  <si>
    <t>MS21</t>
  </si>
  <si>
    <t>SPITAL SOVATA NIRAJ</t>
  </si>
  <si>
    <t>18/173</t>
  </si>
  <si>
    <t>MS24</t>
  </si>
  <si>
    <t>INSTITUTUL DE URGENTA PENTRU BOLI CARDIOVASCULARE SI TRANSPLANT TG.MURES</t>
  </si>
  <si>
    <t>21/173</t>
  </si>
  <si>
    <t>MS26</t>
  </si>
  <si>
    <t>SC RAL MED CENTRU MEDICAL SRL</t>
  </si>
  <si>
    <t>23/173</t>
  </si>
  <si>
    <t>MS27</t>
  </si>
  <si>
    <t>SC ACTAMEDICA SRL</t>
  </si>
  <si>
    <t>24/173</t>
  </si>
  <si>
    <t>SPITALUL MUNICIPAL SIGHISOARA</t>
  </si>
  <si>
    <t>MS04</t>
  </si>
  <si>
    <t>25-04-2016</t>
  </si>
  <si>
    <t>4/173</t>
  </si>
  <si>
    <t>SC BESTMED SERV SRL</t>
  </si>
  <si>
    <t>22/173</t>
  </si>
  <si>
    <t>MS25</t>
  </si>
  <si>
    <t>Centralizator deconturi  servicii medicale spitalicesti - trimestrul I 2016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</si>
</sst>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0" fillId="0" borderId="5" xfId="0" applyBorder="1" applyAlignment="1">
      <alignment horizontal="right"/>
    </xf>
    <xf numFmtId="0" fontId="0" fillId="0" borderId="6" xfId="0" applyBorder="1" applyAlignment="1">
      <alignment/>
    </xf>
    <xf numFmtId="4" fontId="0" fillId="0" borderId="3" xfId="0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8" xfId="0" applyFont="1" applyBorder="1" applyAlignment="1">
      <alignment/>
    </xf>
    <xf numFmtId="4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Alignment="1">
      <alignment/>
    </xf>
    <xf numFmtId="4" fontId="4" fillId="0" borderId="8" xfId="0" applyFont="1" applyBorder="1" applyAlignment="1">
      <alignment horizontal="right"/>
    </xf>
    <xf numFmtId="0" fontId="1" fillId="2" borderId="13" xfId="0" applyFont="1" applyBorder="1" applyAlignment="1">
      <alignment horizontal="center" vertical="center" wrapText="1"/>
    </xf>
    <xf numFmtId="0" fontId="1" fillId="2" borderId="14" xfId="0" applyFont="1" applyBorder="1" applyAlignment="1">
      <alignment horizontal="center" vertical="center" wrapText="1"/>
    </xf>
    <xf numFmtId="0" fontId="1" fillId="2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4" fontId="0" fillId="0" borderId="17" xfId="0" applyBorder="1" applyAlignment="1">
      <alignment horizontal="right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/>
    </xf>
    <xf numFmtId="4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4" fontId="4" fillId="0" borderId="24" xfId="0" applyFont="1" applyBorder="1" applyAlignment="1">
      <alignment horizontal="right"/>
    </xf>
    <xf numFmtId="0" fontId="4" fillId="0" borderId="25" xfId="0" applyFont="1" applyBorder="1" applyAlignment="1">
      <alignment/>
    </xf>
    <xf numFmtId="0" fontId="0" fillId="0" borderId="2" xfId="0" applyFill="1" applyBorder="1" applyAlignment="1">
      <alignment/>
    </xf>
    <xf numFmtId="0" fontId="2" fillId="0" borderId="0" xfId="0" applyFont="1" applyAlignment="1">
      <alignment/>
    </xf>
    <xf numFmtId="0" fontId="5" fillId="2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8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4" fontId="0" fillId="0" borderId="26" xfId="0" applyBorder="1" applyAlignment="1">
      <alignment horizontal="right"/>
    </xf>
    <xf numFmtId="0" fontId="4" fillId="0" borderId="27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23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>
      <selection activeCell="A72" sqref="A72:I82"/>
    </sheetView>
  </sheetViews>
  <sheetFormatPr defaultColWidth="9.140625" defaultRowHeight="12.75"/>
  <cols>
    <col min="1" max="1" width="10.57421875" style="0" bestFit="1" customWidth="1"/>
    <col min="2" max="2" width="20.28125" style="0" bestFit="1" customWidth="1"/>
    <col min="3" max="3" width="9.140625" style="59" customWidth="1"/>
    <col min="4" max="4" width="8.7109375" style="0" bestFit="1" customWidth="1"/>
    <col min="5" max="5" width="63.00390625" style="59" customWidth="1"/>
    <col min="7" max="7" width="11.00390625" style="0" bestFit="1" customWidth="1"/>
    <col min="8" max="8" width="12.7109375" style="0" bestFit="1" customWidth="1"/>
    <col min="9" max="9" width="14.140625" style="0" bestFit="1" customWidth="1"/>
    <col min="11" max="11" width="10.140625" style="0" bestFit="1" customWidth="1"/>
  </cols>
  <sheetData>
    <row r="1" spans="3:8" ht="12.75">
      <c r="C1"/>
      <c r="E1" s="68"/>
      <c r="F1" s="69"/>
      <c r="H1" s="70"/>
    </row>
    <row r="2" spans="3:8" ht="12.75">
      <c r="C2"/>
      <c r="E2" s="68"/>
      <c r="F2" s="69"/>
      <c r="H2" s="70"/>
    </row>
    <row r="3" spans="3:8" ht="12.75">
      <c r="C3"/>
      <c r="E3" s="68"/>
      <c r="F3" s="69"/>
      <c r="H3" s="70"/>
    </row>
    <row r="4" spans="3:6" ht="12.75">
      <c r="C4"/>
      <c r="E4" s="68"/>
      <c r="F4" s="69"/>
    </row>
    <row r="5" spans="1:9" ht="12.75">
      <c r="A5" s="75" t="s">
        <v>68</v>
      </c>
      <c r="B5" s="76"/>
      <c r="C5" s="76"/>
      <c r="D5" s="76"/>
      <c r="E5" s="76"/>
      <c r="F5" s="76"/>
      <c r="G5" s="76"/>
      <c r="H5" s="76"/>
      <c r="I5" s="76"/>
    </row>
    <row r="7" ht="13.5" thickBot="1"/>
    <row r="8" spans="1:9" s="22" customFormat="1" ht="39" thickBot="1">
      <c r="A8" s="30" t="s">
        <v>0</v>
      </c>
      <c r="B8" s="31" t="s">
        <v>1</v>
      </c>
      <c r="C8" s="60" t="s">
        <v>2</v>
      </c>
      <c r="D8" s="31" t="s">
        <v>3</v>
      </c>
      <c r="E8" s="60" t="s">
        <v>4</v>
      </c>
      <c r="F8" s="31" t="s">
        <v>6</v>
      </c>
      <c r="G8" s="31" t="s">
        <v>5</v>
      </c>
      <c r="H8" s="31" t="s">
        <v>7</v>
      </c>
      <c r="I8" s="32" t="s">
        <v>8</v>
      </c>
    </row>
    <row r="9" spans="1:9" ht="12.75">
      <c r="A9" s="33" t="s">
        <v>9</v>
      </c>
      <c r="B9" s="34" t="s">
        <v>10</v>
      </c>
      <c r="C9" s="34" t="s">
        <v>11</v>
      </c>
      <c r="D9" s="34" t="s">
        <v>12</v>
      </c>
      <c r="E9" s="34" t="s">
        <v>13</v>
      </c>
      <c r="F9" s="35" t="s">
        <v>14</v>
      </c>
      <c r="G9" s="36">
        <v>-3937.32</v>
      </c>
      <c r="H9" s="36">
        <v>34550952.425</v>
      </c>
      <c r="I9" s="37" t="s">
        <v>20</v>
      </c>
    </row>
    <row r="10" spans="1:9" ht="12.75">
      <c r="A10" s="20" t="s">
        <v>9</v>
      </c>
      <c r="B10" s="21" t="s">
        <v>10</v>
      </c>
      <c r="C10" s="21" t="s">
        <v>11</v>
      </c>
      <c r="D10" s="21" t="s">
        <v>12</v>
      </c>
      <c r="E10" s="21" t="s">
        <v>13</v>
      </c>
      <c r="F10" s="1" t="s">
        <v>14</v>
      </c>
      <c r="G10" s="2">
        <v>44176.35</v>
      </c>
      <c r="H10" s="2">
        <v>987919.3</v>
      </c>
      <c r="I10" s="3" t="s">
        <v>15</v>
      </c>
    </row>
    <row r="11" spans="1:9" ht="13.5" thickBot="1">
      <c r="A11" s="16" t="s">
        <v>9</v>
      </c>
      <c r="B11" s="17" t="s">
        <v>10</v>
      </c>
      <c r="C11" s="17" t="s">
        <v>11</v>
      </c>
      <c r="D11" s="17" t="s">
        <v>12</v>
      </c>
      <c r="E11" s="17" t="s">
        <v>13</v>
      </c>
      <c r="F11" s="4" t="s">
        <v>14</v>
      </c>
      <c r="G11" s="9">
        <v>0</v>
      </c>
      <c r="H11" s="9">
        <v>2047816.34</v>
      </c>
      <c r="I11" s="5" t="s">
        <v>16</v>
      </c>
    </row>
    <row r="12" spans="1:9" s="28" customFormat="1" ht="13.5" thickBot="1">
      <c r="A12" s="39"/>
      <c r="B12" s="40"/>
      <c r="C12" s="61"/>
      <c r="D12" s="40"/>
      <c r="E12" s="61"/>
      <c r="F12" s="41"/>
      <c r="G12" s="42">
        <f>SUM(G9:G11)</f>
        <v>40239.03</v>
      </c>
      <c r="H12" s="42">
        <f>SUM(H9:H11)</f>
        <v>37586688.065</v>
      </c>
      <c r="I12" s="43"/>
    </row>
    <row r="13" spans="1:9" ht="12.75">
      <c r="A13" s="33" t="s">
        <v>9</v>
      </c>
      <c r="B13" s="34" t="s">
        <v>10</v>
      </c>
      <c r="C13" s="34" t="s">
        <v>11</v>
      </c>
      <c r="D13" s="34" t="s">
        <v>17</v>
      </c>
      <c r="E13" s="34" t="s">
        <v>18</v>
      </c>
      <c r="F13" s="35" t="s">
        <v>19</v>
      </c>
      <c r="G13" s="36">
        <v>555903.44</v>
      </c>
      <c r="H13" s="36">
        <v>17188122.9335</v>
      </c>
      <c r="I13" s="37" t="s">
        <v>20</v>
      </c>
    </row>
    <row r="14" spans="1:9" ht="12.75">
      <c r="A14" s="20" t="s">
        <v>9</v>
      </c>
      <c r="B14" s="21" t="s">
        <v>10</v>
      </c>
      <c r="C14" s="21" t="s">
        <v>11</v>
      </c>
      <c r="D14" s="21" t="s">
        <v>17</v>
      </c>
      <c r="E14" s="21" t="s">
        <v>18</v>
      </c>
      <c r="F14" s="1" t="s">
        <v>19</v>
      </c>
      <c r="G14" s="2">
        <v>0</v>
      </c>
      <c r="H14" s="2">
        <v>2200306.18</v>
      </c>
      <c r="I14" s="3" t="s">
        <v>15</v>
      </c>
    </row>
    <row r="15" spans="1:9" ht="12.75">
      <c r="A15" s="20" t="s">
        <v>9</v>
      </c>
      <c r="B15" s="21" t="s">
        <v>10</v>
      </c>
      <c r="C15" s="21" t="s">
        <v>11</v>
      </c>
      <c r="D15" s="21" t="s">
        <v>17</v>
      </c>
      <c r="E15" s="21" t="s">
        <v>18</v>
      </c>
      <c r="F15" s="1" t="s">
        <v>19</v>
      </c>
      <c r="G15" s="2">
        <v>0</v>
      </c>
      <c r="H15" s="2">
        <v>3537731.65</v>
      </c>
      <c r="I15" s="3" t="s">
        <v>16</v>
      </c>
    </row>
    <row r="16" spans="1:9" ht="13.5" thickBot="1">
      <c r="A16" s="16" t="s">
        <v>9</v>
      </c>
      <c r="B16" s="17" t="s">
        <v>10</v>
      </c>
      <c r="C16" s="17" t="s">
        <v>11</v>
      </c>
      <c r="D16" s="17" t="s">
        <v>17</v>
      </c>
      <c r="E16" s="17" t="s">
        <v>18</v>
      </c>
      <c r="F16" s="4" t="s">
        <v>19</v>
      </c>
      <c r="G16" s="9">
        <v>0</v>
      </c>
      <c r="H16" s="9">
        <v>189674.1</v>
      </c>
      <c r="I16" s="5" t="s">
        <v>21</v>
      </c>
    </row>
    <row r="17" spans="1:9" s="28" customFormat="1" ht="13.5" thickBot="1">
      <c r="A17" s="39"/>
      <c r="B17" s="40"/>
      <c r="C17" s="61"/>
      <c r="D17" s="40"/>
      <c r="E17" s="61"/>
      <c r="F17" s="41"/>
      <c r="G17" s="42">
        <f>SUM(G13:G16)</f>
        <v>555903.44</v>
      </c>
      <c r="H17" s="42">
        <f>SUM(H13:H16)</f>
        <v>23115834.8635</v>
      </c>
      <c r="I17" s="43"/>
    </row>
    <row r="18" spans="1:9" s="28" customFormat="1" ht="12.75">
      <c r="A18" s="33" t="s">
        <v>9</v>
      </c>
      <c r="B18" s="34" t="s">
        <v>10</v>
      </c>
      <c r="C18" s="34" t="s">
        <v>63</v>
      </c>
      <c r="D18" s="35" t="s">
        <v>62</v>
      </c>
      <c r="E18" s="34" t="s">
        <v>61</v>
      </c>
      <c r="F18" s="45" t="s">
        <v>64</v>
      </c>
      <c r="G18" s="36">
        <v>-453.65</v>
      </c>
      <c r="H18" s="36">
        <v>3340287.0355</v>
      </c>
      <c r="I18" s="47" t="s">
        <v>20</v>
      </c>
    </row>
    <row r="19" spans="1:9" s="28" customFormat="1" ht="12.75">
      <c r="A19" s="20" t="s">
        <v>9</v>
      </c>
      <c r="B19" s="21" t="s">
        <v>10</v>
      </c>
      <c r="C19" s="21" t="s">
        <v>63</v>
      </c>
      <c r="D19" s="1" t="s">
        <v>62</v>
      </c>
      <c r="E19" s="21" t="s">
        <v>61</v>
      </c>
      <c r="F19" s="44" t="s">
        <v>64</v>
      </c>
      <c r="G19" s="2">
        <v>-1.62</v>
      </c>
      <c r="H19" s="2">
        <v>5832</v>
      </c>
      <c r="I19" s="48" t="s">
        <v>15</v>
      </c>
    </row>
    <row r="20" spans="1:9" s="28" customFormat="1" ht="13.5" thickBot="1">
      <c r="A20" s="16" t="s">
        <v>9</v>
      </c>
      <c r="B20" s="17" t="s">
        <v>10</v>
      </c>
      <c r="C20" s="17" t="s">
        <v>63</v>
      </c>
      <c r="D20" s="4" t="s">
        <v>62</v>
      </c>
      <c r="E20" s="17" t="s">
        <v>61</v>
      </c>
      <c r="F20" s="46" t="s">
        <v>64</v>
      </c>
      <c r="G20" s="9">
        <v>0</v>
      </c>
      <c r="H20" s="9">
        <v>750198.6</v>
      </c>
      <c r="I20" s="49" t="s">
        <v>16</v>
      </c>
    </row>
    <row r="21" spans="1:9" s="28" customFormat="1" ht="13.5" thickBot="1">
      <c r="A21" s="52"/>
      <c r="B21" s="53"/>
      <c r="C21" s="62"/>
      <c r="D21" s="54"/>
      <c r="E21" s="62"/>
      <c r="F21" s="55"/>
      <c r="G21" s="56">
        <f>SUM(G18:G20)</f>
        <v>-455.27</v>
      </c>
      <c r="H21" s="56">
        <f>SUM(H18:H20)</f>
        <v>4096317.6355000003</v>
      </c>
      <c r="I21" s="57"/>
    </row>
    <row r="22" spans="1:10" ht="12.75">
      <c r="A22" s="33" t="s">
        <v>9</v>
      </c>
      <c r="B22" s="34" t="s">
        <v>10</v>
      </c>
      <c r="C22" s="34" t="s">
        <v>11</v>
      </c>
      <c r="D22" s="34" t="s">
        <v>22</v>
      </c>
      <c r="E22" s="34" t="s">
        <v>23</v>
      </c>
      <c r="F22" s="35" t="s">
        <v>24</v>
      </c>
      <c r="G22" s="36">
        <v>6318.22</v>
      </c>
      <c r="H22" s="36">
        <v>1830488.43725</v>
      </c>
      <c r="I22" s="37" t="s">
        <v>20</v>
      </c>
      <c r="J22" s="38"/>
    </row>
    <row r="23" spans="1:9" ht="12.75">
      <c r="A23" s="20" t="s">
        <v>9</v>
      </c>
      <c r="B23" s="21" t="s">
        <v>10</v>
      </c>
      <c r="C23" s="21" t="s">
        <v>11</v>
      </c>
      <c r="D23" s="21" t="s">
        <v>22</v>
      </c>
      <c r="E23" s="21" t="s">
        <v>23</v>
      </c>
      <c r="F23" s="1" t="s">
        <v>24</v>
      </c>
      <c r="G23" s="2">
        <v>2226.73</v>
      </c>
      <c r="H23" s="2">
        <v>708174.95</v>
      </c>
      <c r="I23" s="58" t="s">
        <v>15</v>
      </c>
    </row>
    <row r="24" spans="1:9" ht="12.75">
      <c r="A24" s="20" t="s">
        <v>9</v>
      </c>
      <c r="B24" s="21" t="s">
        <v>10</v>
      </c>
      <c r="C24" s="21" t="s">
        <v>11</v>
      </c>
      <c r="D24" s="21" t="s">
        <v>22</v>
      </c>
      <c r="E24" s="21" t="s">
        <v>23</v>
      </c>
      <c r="F24" s="1" t="s">
        <v>24</v>
      </c>
      <c r="G24" s="2">
        <v>43329.58</v>
      </c>
      <c r="H24" s="2">
        <v>542412.74</v>
      </c>
      <c r="I24" s="3" t="s">
        <v>16</v>
      </c>
    </row>
    <row r="25" spans="1:9" ht="13.5" thickBot="1">
      <c r="A25" s="16" t="s">
        <v>9</v>
      </c>
      <c r="B25" s="17" t="s">
        <v>10</v>
      </c>
      <c r="C25" s="17" t="s">
        <v>11</v>
      </c>
      <c r="D25" s="17" t="s">
        <v>22</v>
      </c>
      <c r="E25" s="17" t="s">
        <v>23</v>
      </c>
      <c r="F25" s="4" t="s">
        <v>24</v>
      </c>
      <c r="G25" s="9">
        <v>0</v>
      </c>
      <c r="H25" s="9">
        <v>157394.16</v>
      </c>
      <c r="I25" s="5" t="s">
        <v>21</v>
      </c>
    </row>
    <row r="26" spans="1:9" s="28" customFormat="1" ht="13.5" thickBot="1">
      <c r="A26" s="23"/>
      <c r="B26" s="24"/>
      <c r="C26" s="63"/>
      <c r="D26" s="24"/>
      <c r="E26" s="63"/>
      <c r="F26" s="25"/>
      <c r="G26" s="29">
        <f>SUM(G22:G25)</f>
        <v>51874.53</v>
      </c>
      <c r="H26" s="29">
        <f>SUM(H22:H25)</f>
        <v>3238470.28725</v>
      </c>
      <c r="I26" s="27"/>
    </row>
    <row r="27" spans="1:9" ht="12.75">
      <c r="A27" s="20" t="s">
        <v>9</v>
      </c>
      <c r="B27" s="21" t="s">
        <v>10</v>
      </c>
      <c r="C27" s="21" t="s">
        <v>11</v>
      </c>
      <c r="D27" s="21" t="s">
        <v>25</v>
      </c>
      <c r="E27" s="21" t="s">
        <v>26</v>
      </c>
      <c r="F27" s="1" t="s">
        <v>27</v>
      </c>
      <c r="G27" s="2">
        <v>62507.81</v>
      </c>
      <c r="H27" s="2">
        <v>3004334.398</v>
      </c>
      <c r="I27" s="3" t="s">
        <v>20</v>
      </c>
    </row>
    <row r="28" spans="1:9" ht="12.75">
      <c r="A28" s="14" t="s">
        <v>9</v>
      </c>
      <c r="B28" s="15" t="s">
        <v>10</v>
      </c>
      <c r="C28" s="15" t="s">
        <v>11</v>
      </c>
      <c r="D28" s="15" t="s">
        <v>25</v>
      </c>
      <c r="E28" s="15" t="s">
        <v>26</v>
      </c>
      <c r="F28" s="6" t="s">
        <v>27</v>
      </c>
      <c r="G28" s="7">
        <v>0</v>
      </c>
      <c r="H28" s="7">
        <v>101258.5</v>
      </c>
      <c r="I28" s="8" t="s">
        <v>15</v>
      </c>
    </row>
    <row r="29" spans="1:9" ht="13.5" thickBot="1">
      <c r="A29" s="16" t="s">
        <v>9</v>
      </c>
      <c r="B29" s="17" t="s">
        <v>10</v>
      </c>
      <c r="C29" s="17" t="s">
        <v>11</v>
      </c>
      <c r="D29" s="17" t="s">
        <v>25</v>
      </c>
      <c r="E29" s="17" t="s">
        <v>26</v>
      </c>
      <c r="F29" s="4" t="s">
        <v>27</v>
      </c>
      <c r="G29" s="9">
        <v>0</v>
      </c>
      <c r="H29" s="9">
        <v>1307964.72</v>
      </c>
      <c r="I29" s="5" t="s">
        <v>16</v>
      </c>
    </row>
    <row r="30" spans="1:9" s="28" customFormat="1" ht="13.5" thickBot="1">
      <c r="A30" s="39"/>
      <c r="B30" s="40"/>
      <c r="C30" s="61"/>
      <c r="D30" s="40"/>
      <c r="E30" s="61"/>
      <c r="F30" s="41"/>
      <c r="G30" s="42">
        <f>SUM(G27:G29)</f>
        <v>62507.81</v>
      </c>
      <c r="H30" s="42">
        <f>SUM(H27:H29)</f>
        <v>4413557.618</v>
      </c>
      <c r="I30" s="43"/>
    </row>
    <row r="31" spans="1:9" ht="12.75">
      <c r="A31" s="33" t="s">
        <v>9</v>
      </c>
      <c r="B31" s="34" t="s">
        <v>10</v>
      </c>
      <c r="C31" s="34" t="s">
        <v>11</v>
      </c>
      <c r="D31" s="34" t="s">
        <v>28</v>
      </c>
      <c r="E31" s="34" t="s">
        <v>29</v>
      </c>
      <c r="F31" s="35" t="s">
        <v>30</v>
      </c>
      <c r="G31" s="36">
        <v>-403.34</v>
      </c>
      <c r="H31" s="36">
        <v>3570302.82775</v>
      </c>
      <c r="I31" s="37" t="s">
        <v>20</v>
      </c>
    </row>
    <row r="32" spans="1:9" ht="12.75">
      <c r="A32" s="20" t="s">
        <v>9</v>
      </c>
      <c r="B32" s="21" t="s">
        <v>10</v>
      </c>
      <c r="C32" s="21" t="s">
        <v>11</v>
      </c>
      <c r="D32" s="21" t="s">
        <v>28</v>
      </c>
      <c r="E32" s="21" t="s">
        <v>29</v>
      </c>
      <c r="F32" s="1" t="s">
        <v>30</v>
      </c>
      <c r="G32" s="2">
        <v>0</v>
      </c>
      <c r="H32" s="2">
        <v>2326885.14</v>
      </c>
      <c r="I32" s="3" t="s">
        <v>15</v>
      </c>
    </row>
    <row r="33" spans="1:9" ht="13.5" thickBot="1">
      <c r="A33" s="16" t="s">
        <v>9</v>
      </c>
      <c r="B33" s="17" t="s">
        <v>10</v>
      </c>
      <c r="C33" s="17" t="s">
        <v>63</v>
      </c>
      <c r="D33" s="17" t="s">
        <v>28</v>
      </c>
      <c r="E33" s="17" t="s">
        <v>29</v>
      </c>
      <c r="F33" s="4" t="s">
        <v>30</v>
      </c>
      <c r="G33" s="9">
        <v>0</v>
      </c>
      <c r="H33" s="9">
        <v>212396.2</v>
      </c>
      <c r="I33" s="5" t="s">
        <v>16</v>
      </c>
    </row>
    <row r="34" spans="1:9" s="28" customFormat="1" ht="13.5" thickBot="1">
      <c r="A34" s="23"/>
      <c r="B34" s="24"/>
      <c r="C34" s="63"/>
      <c r="D34" s="24"/>
      <c r="E34" s="63"/>
      <c r="F34" s="25"/>
      <c r="G34" s="29">
        <f>SUM(G31:G33)</f>
        <v>-403.34</v>
      </c>
      <c r="H34" s="29">
        <f>SUM(H31:H33)</f>
        <v>6109584.16775</v>
      </c>
      <c r="I34" s="27"/>
    </row>
    <row r="35" spans="1:9" ht="12.75">
      <c r="A35" s="20" t="s">
        <v>9</v>
      </c>
      <c r="B35" s="21" t="s">
        <v>10</v>
      </c>
      <c r="C35" s="21" t="s">
        <v>11</v>
      </c>
      <c r="D35" s="21" t="s">
        <v>31</v>
      </c>
      <c r="E35" s="21" t="s">
        <v>32</v>
      </c>
      <c r="F35" s="1" t="s">
        <v>33</v>
      </c>
      <c r="G35" s="2">
        <v>-29.5</v>
      </c>
      <c r="H35" s="2">
        <v>384064.1875</v>
      </c>
      <c r="I35" s="3" t="s">
        <v>20</v>
      </c>
    </row>
    <row r="36" spans="1:9" ht="12.75">
      <c r="A36" s="14" t="s">
        <v>9</v>
      </c>
      <c r="B36" s="15" t="s">
        <v>10</v>
      </c>
      <c r="C36" s="15" t="s">
        <v>11</v>
      </c>
      <c r="D36" s="15" t="s">
        <v>31</v>
      </c>
      <c r="E36" s="15" t="s">
        <v>32</v>
      </c>
      <c r="F36" s="6" t="s">
        <v>33</v>
      </c>
      <c r="G36" s="7">
        <v>0</v>
      </c>
      <c r="H36" s="7">
        <v>198115.5</v>
      </c>
      <c r="I36" s="8" t="s">
        <v>15</v>
      </c>
    </row>
    <row r="37" spans="1:9" ht="13.5" thickBot="1">
      <c r="A37" s="16" t="s">
        <v>9</v>
      </c>
      <c r="B37" s="17" t="s">
        <v>10</v>
      </c>
      <c r="C37" s="17" t="s">
        <v>11</v>
      </c>
      <c r="D37" s="17" t="s">
        <v>31</v>
      </c>
      <c r="E37" s="17" t="s">
        <v>32</v>
      </c>
      <c r="F37" s="4" t="s">
        <v>33</v>
      </c>
      <c r="G37" s="9">
        <v>0</v>
      </c>
      <c r="H37" s="9">
        <v>140775.27</v>
      </c>
      <c r="I37" s="5" t="s">
        <v>16</v>
      </c>
    </row>
    <row r="38" spans="1:9" s="28" customFormat="1" ht="13.5" thickBot="1">
      <c r="A38" s="39"/>
      <c r="B38" s="40"/>
      <c r="C38" s="61"/>
      <c r="D38" s="40"/>
      <c r="E38" s="61"/>
      <c r="F38" s="41"/>
      <c r="G38" s="42">
        <f>SUM(G35:G37)</f>
        <v>-29.5</v>
      </c>
      <c r="H38" s="42">
        <f>SUM(H35:H37)</f>
        <v>722954.9575</v>
      </c>
      <c r="I38" s="43"/>
    </row>
    <row r="39" spans="1:9" ht="12.75">
      <c r="A39" s="33" t="s">
        <v>9</v>
      </c>
      <c r="B39" s="34" t="s">
        <v>10</v>
      </c>
      <c r="C39" s="34" t="s">
        <v>11</v>
      </c>
      <c r="D39" s="34" t="s">
        <v>34</v>
      </c>
      <c r="E39" s="34" t="s">
        <v>35</v>
      </c>
      <c r="F39" s="35" t="s">
        <v>36</v>
      </c>
      <c r="G39" s="36">
        <v>2434.93</v>
      </c>
      <c r="H39" s="36">
        <v>48642.6975</v>
      </c>
      <c r="I39" s="37" t="s">
        <v>20</v>
      </c>
    </row>
    <row r="40" spans="1:9" ht="13.5" thickBot="1">
      <c r="A40" s="16" t="s">
        <v>9</v>
      </c>
      <c r="B40" s="17" t="s">
        <v>10</v>
      </c>
      <c r="C40" s="17" t="s">
        <v>63</v>
      </c>
      <c r="D40" s="17" t="s">
        <v>34</v>
      </c>
      <c r="E40" s="17" t="s">
        <v>35</v>
      </c>
      <c r="F40" s="4" t="s">
        <v>36</v>
      </c>
      <c r="G40" s="9">
        <v>-257.3</v>
      </c>
      <c r="H40" s="9">
        <v>8859.82</v>
      </c>
      <c r="I40" s="5" t="s">
        <v>16</v>
      </c>
    </row>
    <row r="41" spans="1:9" s="28" customFormat="1" ht="13.5" thickBot="1">
      <c r="A41" s="39"/>
      <c r="B41" s="40"/>
      <c r="C41" s="61"/>
      <c r="D41" s="40"/>
      <c r="E41" s="61"/>
      <c r="F41" s="41"/>
      <c r="G41" s="42">
        <f>SUM(G39:G40)</f>
        <v>2177.6299999999997</v>
      </c>
      <c r="H41" s="42">
        <f>SUM(H39:H40)</f>
        <v>57502.5175</v>
      </c>
      <c r="I41" s="43"/>
    </row>
    <row r="42" spans="1:9" ht="12.75">
      <c r="A42" s="33" t="s">
        <v>9</v>
      </c>
      <c r="B42" s="34" t="s">
        <v>10</v>
      </c>
      <c r="C42" s="34" t="s">
        <v>11</v>
      </c>
      <c r="D42" s="34" t="s">
        <v>37</v>
      </c>
      <c r="E42" s="34" t="s">
        <v>38</v>
      </c>
      <c r="F42" s="35" t="s">
        <v>39</v>
      </c>
      <c r="G42" s="36">
        <v>15586.4</v>
      </c>
      <c r="H42" s="36">
        <v>137162.315</v>
      </c>
      <c r="I42" s="37" t="s">
        <v>20</v>
      </c>
    </row>
    <row r="43" spans="1:9" ht="13.5" thickBot="1">
      <c r="A43" s="16" t="s">
        <v>9</v>
      </c>
      <c r="B43" s="17" t="s">
        <v>10</v>
      </c>
      <c r="C43" s="17" t="s">
        <v>11</v>
      </c>
      <c r="D43" s="17" t="s">
        <v>37</v>
      </c>
      <c r="E43" s="17" t="s">
        <v>38</v>
      </c>
      <c r="F43" s="4" t="s">
        <v>39</v>
      </c>
      <c r="G43" s="9">
        <v>9957.55</v>
      </c>
      <c r="H43" s="9">
        <v>142764.77</v>
      </c>
      <c r="I43" s="5" t="s">
        <v>16</v>
      </c>
    </row>
    <row r="44" spans="1:9" s="28" customFormat="1" ht="13.5" thickBot="1">
      <c r="A44" s="39"/>
      <c r="B44" s="40"/>
      <c r="C44" s="61"/>
      <c r="D44" s="40"/>
      <c r="E44" s="61"/>
      <c r="F44" s="41"/>
      <c r="G44" s="42">
        <f>SUM(G42:G43)</f>
        <v>25543.949999999997</v>
      </c>
      <c r="H44" s="42">
        <f>SUM(H42:H43)</f>
        <v>279927.08499999996</v>
      </c>
      <c r="I44" s="43"/>
    </row>
    <row r="45" spans="1:9" ht="12.75">
      <c r="A45" s="33" t="s">
        <v>9</v>
      </c>
      <c r="B45" s="34" t="s">
        <v>10</v>
      </c>
      <c r="C45" s="34" t="s">
        <v>11</v>
      </c>
      <c r="D45" s="34" t="s">
        <v>40</v>
      </c>
      <c r="E45" s="34" t="s">
        <v>41</v>
      </c>
      <c r="F45" s="35" t="s">
        <v>42</v>
      </c>
      <c r="G45" s="36">
        <v>-0.01</v>
      </c>
      <c r="H45" s="36">
        <v>211783.1716</v>
      </c>
      <c r="I45" s="37" t="s">
        <v>20</v>
      </c>
    </row>
    <row r="46" spans="1:9" ht="13.5" thickBot="1">
      <c r="A46" s="16" t="s">
        <v>9</v>
      </c>
      <c r="B46" s="17" t="s">
        <v>10</v>
      </c>
      <c r="C46" s="17" t="s">
        <v>11</v>
      </c>
      <c r="D46" s="17" t="s">
        <v>40</v>
      </c>
      <c r="E46" s="17" t="s">
        <v>41</v>
      </c>
      <c r="F46" s="4" t="s">
        <v>42</v>
      </c>
      <c r="G46" s="9">
        <v>0</v>
      </c>
      <c r="H46" s="9">
        <v>270</v>
      </c>
      <c r="I46" s="5" t="s">
        <v>16</v>
      </c>
    </row>
    <row r="47" spans="1:9" s="28" customFormat="1" ht="13.5" thickBot="1">
      <c r="A47" s="39"/>
      <c r="B47" s="40"/>
      <c r="C47" s="61"/>
      <c r="D47" s="40"/>
      <c r="E47" s="61"/>
      <c r="F47" s="41"/>
      <c r="G47" s="42">
        <f>SUM(G45:G46)</f>
        <v>-0.01</v>
      </c>
      <c r="H47" s="42">
        <f>SUM(H45:H46)</f>
        <v>212053.1716</v>
      </c>
      <c r="I47" s="43"/>
    </row>
    <row r="48" spans="1:9" ht="12.75">
      <c r="A48" s="33" t="s">
        <v>9</v>
      </c>
      <c r="B48" s="34" t="s">
        <v>10</v>
      </c>
      <c r="C48" s="34" t="s">
        <v>11</v>
      </c>
      <c r="D48" s="34" t="s">
        <v>43</v>
      </c>
      <c r="E48" s="34" t="s">
        <v>44</v>
      </c>
      <c r="F48" s="35" t="s">
        <v>45</v>
      </c>
      <c r="G48" s="36">
        <v>-208.51</v>
      </c>
      <c r="H48" s="36">
        <v>1097048.419</v>
      </c>
      <c r="I48" s="37" t="s">
        <v>20</v>
      </c>
    </row>
    <row r="49" spans="1:9" ht="12.75">
      <c r="A49" s="20" t="s">
        <v>9</v>
      </c>
      <c r="B49" s="21" t="s">
        <v>10</v>
      </c>
      <c r="C49" s="21" t="s">
        <v>11</v>
      </c>
      <c r="D49" s="21" t="s">
        <v>43</v>
      </c>
      <c r="E49" s="21" t="s">
        <v>44</v>
      </c>
      <c r="F49" s="1" t="s">
        <v>45</v>
      </c>
      <c r="G49" s="2">
        <v>47642.93</v>
      </c>
      <c r="H49" s="2">
        <v>329612.5</v>
      </c>
      <c r="I49" s="3" t="s">
        <v>15</v>
      </c>
    </row>
    <row r="50" spans="1:9" ht="12.75">
      <c r="A50" s="20" t="s">
        <v>9</v>
      </c>
      <c r="B50" s="21" t="s">
        <v>10</v>
      </c>
      <c r="C50" s="21" t="s">
        <v>11</v>
      </c>
      <c r="D50" s="21" t="s">
        <v>43</v>
      </c>
      <c r="E50" s="21" t="s">
        <v>44</v>
      </c>
      <c r="F50" s="1" t="s">
        <v>45</v>
      </c>
      <c r="G50" s="2">
        <v>6208.33</v>
      </c>
      <c r="H50" s="2">
        <v>406153.15</v>
      </c>
      <c r="I50" s="3" t="s">
        <v>16</v>
      </c>
    </row>
    <row r="51" spans="1:9" ht="13.5" thickBot="1">
      <c r="A51" s="16" t="s">
        <v>9</v>
      </c>
      <c r="B51" s="17" t="s">
        <v>10</v>
      </c>
      <c r="C51" s="17" t="s">
        <v>11</v>
      </c>
      <c r="D51" s="17" t="s">
        <v>43</v>
      </c>
      <c r="E51" s="17" t="s">
        <v>44</v>
      </c>
      <c r="F51" s="4" t="s">
        <v>45</v>
      </c>
      <c r="G51" s="9">
        <v>2120.58</v>
      </c>
      <c r="H51" s="9">
        <v>89535.6</v>
      </c>
      <c r="I51" s="5" t="s">
        <v>21</v>
      </c>
    </row>
    <row r="52" spans="1:9" s="28" customFormat="1" ht="13.5" thickBot="1">
      <c r="A52" s="39"/>
      <c r="B52" s="40"/>
      <c r="C52" s="61"/>
      <c r="D52" s="40"/>
      <c r="E52" s="61"/>
      <c r="F52" s="41"/>
      <c r="G52" s="42">
        <f>SUM(G48:G51)</f>
        <v>55763.33</v>
      </c>
      <c r="H52" s="42">
        <f>SUM(H48:H51)</f>
        <v>1922349.6690000002</v>
      </c>
      <c r="I52" s="43"/>
    </row>
    <row r="53" spans="1:9" ht="12.75">
      <c r="A53" s="33" t="s">
        <v>9</v>
      </c>
      <c r="B53" s="34" t="s">
        <v>10</v>
      </c>
      <c r="C53" s="34" t="s">
        <v>11</v>
      </c>
      <c r="D53" s="34" t="s">
        <v>46</v>
      </c>
      <c r="E53" s="34" t="s">
        <v>47</v>
      </c>
      <c r="F53" s="35" t="s">
        <v>48</v>
      </c>
      <c r="G53" s="36">
        <v>15333.58</v>
      </c>
      <c r="H53" s="36">
        <v>215544.472</v>
      </c>
      <c r="I53" s="37" t="s">
        <v>20</v>
      </c>
    </row>
    <row r="54" spans="1:9" ht="13.5" thickBot="1">
      <c r="A54" s="16" t="s">
        <v>9</v>
      </c>
      <c r="B54" s="17" t="s">
        <v>10</v>
      </c>
      <c r="C54" s="17" t="s">
        <v>11</v>
      </c>
      <c r="D54" s="17" t="s">
        <v>46</v>
      </c>
      <c r="E54" s="17" t="s">
        <v>47</v>
      </c>
      <c r="F54" s="4" t="s">
        <v>48</v>
      </c>
      <c r="G54" s="9">
        <v>3633.17</v>
      </c>
      <c r="H54" s="9">
        <v>104612.92</v>
      </c>
      <c r="I54" s="5" t="s">
        <v>16</v>
      </c>
    </row>
    <row r="55" spans="1:9" s="28" customFormat="1" ht="13.5" thickBot="1">
      <c r="A55" s="23"/>
      <c r="B55" s="24"/>
      <c r="C55" s="63"/>
      <c r="D55" s="24"/>
      <c r="E55" s="63"/>
      <c r="F55" s="25"/>
      <c r="G55" s="29">
        <f>SUM(G53:G54)</f>
        <v>18966.75</v>
      </c>
      <c r="H55" s="29">
        <f>SUM(H53:H54)</f>
        <v>320157.392</v>
      </c>
      <c r="I55" s="27"/>
    </row>
    <row r="56" spans="1:9" ht="12.75">
      <c r="A56" s="14" t="s">
        <v>9</v>
      </c>
      <c r="B56" s="15" t="s">
        <v>10</v>
      </c>
      <c r="C56" s="15" t="s">
        <v>11</v>
      </c>
      <c r="D56" s="15" t="s">
        <v>49</v>
      </c>
      <c r="E56" s="15" t="s">
        <v>50</v>
      </c>
      <c r="F56" s="6" t="s">
        <v>51</v>
      </c>
      <c r="G56" s="7">
        <v>-1145.58</v>
      </c>
      <c r="H56" s="7">
        <v>138444.592</v>
      </c>
      <c r="I56" s="8" t="s">
        <v>20</v>
      </c>
    </row>
    <row r="57" spans="1:9" ht="12.75">
      <c r="A57" s="20" t="s">
        <v>9</v>
      </c>
      <c r="B57" s="21" t="s">
        <v>10</v>
      </c>
      <c r="C57" s="21" t="s">
        <v>11</v>
      </c>
      <c r="D57" s="21" t="s">
        <v>49</v>
      </c>
      <c r="E57" s="21" t="s">
        <v>50</v>
      </c>
      <c r="F57" s="1" t="s">
        <v>51</v>
      </c>
      <c r="G57" s="2">
        <v>0</v>
      </c>
      <c r="H57" s="2">
        <v>217060.13</v>
      </c>
      <c r="I57" s="3" t="s">
        <v>15</v>
      </c>
    </row>
    <row r="58" spans="1:9" ht="13.5" thickBot="1">
      <c r="A58" s="16" t="s">
        <v>9</v>
      </c>
      <c r="B58" s="17" t="s">
        <v>10</v>
      </c>
      <c r="C58" s="17" t="s">
        <v>11</v>
      </c>
      <c r="D58" s="17" t="s">
        <v>49</v>
      </c>
      <c r="E58" s="17" t="s">
        <v>50</v>
      </c>
      <c r="F58" s="4" t="s">
        <v>51</v>
      </c>
      <c r="G58" s="9">
        <v>0</v>
      </c>
      <c r="H58" s="9">
        <v>29809.26</v>
      </c>
      <c r="I58" s="5" t="s">
        <v>16</v>
      </c>
    </row>
    <row r="59" spans="1:9" s="28" customFormat="1" ht="13.5" thickBot="1">
      <c r="A59" s="23"/>
      <c r="B59" s="24"/>
      <c r="C59" s="63"/>
      <c r="D59" s="24"/>
      <c r="E59" s="63"/>
      <c r="F59" s="25"/>
      <c r="G59" s="29">
        <f>SUM(G56:G58)</f>
        <v>-1145.58</v>
      </c>
      <c r="H59" s="29">
        <f>SUM(H56:H58)</f>
        <v>385313.982</v>
      </c>
      <c r="I59" s="27"/>
    </row>
    <row r="60" spans="1:9" ht="12.75">
      <c r="A60" s="20" t="s">
        <v>9</v>
      </c>
      <c r="B60" s="21" t="s">
        <v>10</v>
      </c>
      <c r="C60" s="21" t="s">
        <v>11</v>
      </c>
      <c r="D60" s="21" t="s">
        <v>52</v>
      </c>
      <c r="E60" s="21" t="s">
        <v>53</v>
      </c>
      <c r="F60" s="1" t="s">
        <v>54</v>
      </c>
      <c r="G60" s="2">
        <v>183779.19</v>
      </c>
      <c r="H60" s="2">
        <v>8287253.0625</v>
      </c>
      <c r="I60" s="3" t="s">
        <v>20</v>
      </c>
    </row>
    <row r="61" spans="1:9" ht="12.75">
      <c r="A61" s="14" t="s">
        <v>9</v>
      </c>
      <c r="B61" s="15" t="s">
        <v>10</v>
      </c>
      <c r="C61" s="15" t="s">
        <v>11</v>
      </c>
      <c r="D61" s="15" t="s">
        <v>52</v>
      </c>
      <c r="E61" s="15" t="s">
        <v>53</v>
      </c>
      <c r="F61" s="6" t="s">
        <v>54</v>
      </c>
      <c r="G61" s="7">
        <v>2436.84</v>
      </c>
      <c r="H61" s="7">
        <v>14621.04</v>
      </c>
      <c r="I61" s="8" t="s">
        <v>15</v>
      </c>
    </row>
    <row r="62" spans="1:9" ht="13.5" thickBot="1">
      <c r="A62" s="16" t="s">
        <v>9</v>
      </c>
      <c r="B62" s="17" t="s">
        <v>10</v>
      </c>
      <c r="C62" s="17" t="s">
        <v>11</v>
      </c>
      <c r="D62" s="17" t="s">
        <v>52</v>
      </c>
      <c r="E62" s="17" t="s">
        <v>53</v>
      </c>
      <c r="F62" s="4" t="s">
        <v>54</v>
      </c>
      <c r="G62" s="9">
        <v>0</v>
      </c>
      <c r="H62" s="9">
        <v>265729.54</v>
      </c>
      <c r="I62" s="5" t="s">
        <v>16</v>
      </c>
    </row>
    <row r="63" spans="1:9" s="28" customFormat="1" ht="13.5" thickBot="1">
      <c r="A63" s="23"/>
      <c r="B63" s="24"/>
      <c r="C63" s="63"/>
      <c r="D63" s="24"/>
      <c r="E63" s="63"/>
      <c r="F63" s="25"/>
      <c r="G63" s="29">
        <f>SUM(G60:G62)</f>
        <v>186216.03</v>
      </c>
      <c r="H63" s="29">
        <f>SUM(H60:H62)</f>
        <v>8567603.6425</v>
      </c>
      <c r="I63" s="27"/>
    </row>
    <row r="64" spans="1:9" s="28" customFormat="1" ht="13.5" thickBot="1">
      <c r="A64" s="50" t="s">
        <v>9</v>
      </c>
      <c r="B64" s="51" t="s">
        <v>10</v>
      </c>
      <c r="C64" s="64" t="s">
        <v>63</v>
      </c>
      <c r="D64" s="65" t="s">
        <v>67</v>
      </c>
      <c r="E64" s="64" t="s">
        <v>65</v>
      </c>
      <c r="F64" s="74" t="s">
        <v>66</v>
      </c>
      <c r="G64" s="66">
        <v>-0.01</v>
      </c>
      <c r="H64" s="66">
        <v>291950.75</v>
      </c>
      <c r="I64" s="67"/>
    </row>
    <row r="65" spans="1:9" s="28" customFormat="1" ht="13.5" thickBot="1">
      <c r="A65" s="23"/>
      <c r="B65" s="24"/>
      <c r="C65" s="63"/>
      <c r="D65" s="24"/>
      <c r="E65" s="63"/>
      <c r="F65" s="25"/>
      <c r="G65" s="29">
        <f>SUM(G64)</f>
        <v>-0.01</v>
      </c>
      <c r="H65" s="29">
        <f>SUM(H64)</f>
        <v>291950.75</v>
      </c>
      <c r="I65" s="27"/>
    </row>
    <row r="66" spans="1:9" ht="13.5" thickBot="1">
      <c r="A66" s="18" t="s">
        <v>9</v>
      </c>
      <c r="B66" s="19" t="s">
        <v>10</v>
      </c>
      <c r="C66" s="19" t="s">
        <v>11</v>
      </c>
      <c r="D66" s="19" t="s">
        <v>55</v>
      </c>
      <c r="E66" s="19" t="s">
        <v>56</v>
      </c>
      <c r="F66" s="11" t="s">
        <v>57</v>
      </c>
      <c r="G66" s="12">
        <v>0</v>
      </c>
      <c r="H66" s="12">
        <v>60240.44</v>
      </c>
      <c r="I66" s="13" t="s">
        <v>15</v>
      </c>
    </row>
    <row r="67" spans="1:9" s="28" customFormat="1" ht="13.5" thickBot="1">
      <c r="A67" s="23"/>
      <c r="B67" s="24"/>
      <c r="C67" s="63"/>
      <c r="D67" s="24"/>
      <c r="E67" s="63"/>
      <c r="F67" s="25"/>
      <c r="G67" s="29">
        <f>SUM(G66)</f>
        <v>0</v>
      </c>
      <c r="H67" s="29">
        <f>SUM(H66)</f>
        <v>60240.44</v>
      </c>
      <c r="I67" s="27"/>
    </row>
    <row r="68" spans="1:9" ht="13.5" thickBot="1">
      <c r="A68" s="18" t="s">
        <v>9</v>
      </c>
      <c r="B68" s="19" t="s">
        <v>10</v>
      </c>
      <c r="C68" s="19" t="s">
        <v>11</v>
      </c>
      <c r="D68" s="19" t="s">
        <v>58</v>
      </c>
      <c r="E68" s="19" t="s">
        <v>59</v>
      </c>
      <c r="F68" s="11" t="s">
        <v>60</v>
      </c>
      <c r="G68" s="12">
        <v>0</v>
      </c>
      <c r="H68" s="12">
        <v>27405.48</v>
      </c>
      <c r="I68" s="13" t="s">
        <v>16</v>
      </c>
    </row>
    <row r="69" spans="1:9" s="28" customFormat="1" ht="13.5" thickBot="1">
      <c r="A69" s="23"/>
      <c r="B69" s="24"/>
      <c r="C69" s="63"/>
      <c r="D69" s="24"/>
      <c r="E69" s="63"/>
      <c r="F69" s="25"/>
      <c r="G69" s="26">
        <f>SUM(G68)</f>
        <v>0</v>
      </c>
      <c r="H69" s="26">
        <f>SUM(H68)</f>
        <v>27405.48</v>
      </c>
      <c r="I69" s="27"/>
    </row>
    <row r="70" spans="1:11" ht="13.5" thickBot="1">
      <c r="A70" s="10"/>
      <c r="B70" s="11"/>
      <c r="C70" s="19"/>
      <c r="D70" s="11"/>
      <c r="E70" s="19"/>
      <c r="F70" s="11"/>
      <c r="G70" s="26">
        <f>G69+G67+G63+G59+G55+G52+G47+G44+G41+G38+G34+G30+G17+G26+G12+G21+G65</f>
        <v>997158.79</v>
      </c>
      <c r="H70" s="26">
        <f>H69+H67+H63+H59+H55+H52+H47+H44+H41+H38+H34+H30+H17+H26+H12</f>
        <v>87019643.3386</v>
      </c>
      <c r="I70" s="13"/>
      <c r="K70" s="69"/>
    </row>
    <row r="73" spans="2:8" ht="12.75">
      <c r="B73" s="71"/>
      <c r="C73" s="72"/>
      <c r="E73" s="71"/>
      <c r="F73" s="73"/>
      <c r="H73" s="71"/>
    </row>
    <row r="74" spans="2:8" ht="12.75">
      <c r="B74" s="71"/>
      <c r="C74" s="72"/>
      <c r="E74" s="71"/>
      <c r="F74" s="73"/>
      <c r="H74" s="71"/>
    </row>
    <row r="75" spans="3:8" ht="12.75">
      <c r="C75" s="70"/>
      <c r="E75"/>
      <c r="F75" s="69"/>
      <c r="G75" s="69"/>
      <c r="H75" s="71"/>
    </row>
    <row r="76" spans="3:8" ht="12.75">
      <c r="C76" s="70"/>
      <c r="E76"/>
      <c r="F76" s="69"/>
      <c r="G76" s="69"/>
      <c r="H76" s="71"/>
    </row>
    <row r="77" spans="3:8" ht="12.75">
      <c r="C77" s="70"/>
      <c r="E77"/>
      <c r="F77" s="69"/>
      <c r="G77" s="69"/>
      <c r="H77" s="71"/>
    </row>
    <row r="78" spans="3:7" ht="12.75">
      <c r="C78"/>
      <c r="E78"/>
      <c r="F78" s="69"/>
      <c r="G78" s="69"/>
    </row>
    <row r="79" spans="3:6" ht="12.75">
      <c r="C79"/>
      <c r="E79"/>
      <c r="F79" s="69"/>
    </row>
  </sheetData>
  <mergeCells count="1">
    <mergeCell ref="A5:I5"/>
  </mergeCells>
  <printOptions/>
  <pageMargins left="0.25" right="0.26" top="0.17" bottom="0.16" header="0.17" footer="0.16"/>
  <pageSetup horizontalDpi="300" verticalDpi="3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2016-05-12T05:48:49Z</cp:lastPrinted>
  <dcterms:modified xsi:type="dcterms:W3CDTF">2016-06-01T11:55:04Z</dcterms:modified>
  <cp:category/>
  <cp:version/>
  <cp:contentType/>
  <cp:contentStatus/>
</cp:coreProperties>
</file>